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D20" s="1"/>
  <c r="D19"/>
  <c r="M12"/>
  <c r="H12"/>
  <c r="D22" l="1"/>
  <c r="D24" s="1"/>
</calcChain>
</file>

<file path=xl/sharedStrings.xml><?xml version="1.0" encoding="utf-8"?>
<sst xmlns="http://schemas.openxmlformats.org/spreadsheetml/2006/main" count="41" uniqueCount="25">
  <si>
    <t>ราคาตึก</t>
  </si>
  <si>
    <t>ผ่อนเดือนละ</t>
  </si>
  <si>
    <t>อัตราดอกเบี้ย</t>
  </si>
  <si>
    <t>ผ่อนกี่ปี</t>
  </si>
  <si>
    <t>%</t>
  </si>
  <si>
    <t>บาท</t>
  </si>
  <si>
    <t xml:space="preserve">โปรแกรมคำนวนอสังหา </t>
  </si>
  <si>
    <t>กรอกเลขช่องฟ้า</t>
  </si>
  <si>
    <t>คำตอบช่องเขียว</t>
  </si>
  <si>
    <t>สมมติฐานคือผ่อนทุกเดือน</t>
  </si>
  <si>
    <t>เก็บค่าเช่าได้เดือนละ</t>
  </si>
  <si>
    <t>อัตราดอกเบี้ยเงินกู้</t>
  </si>
  <si>
    <t>ราคาสูงสุดอสังหา</t>
  </si>
  <si>
    <t>หาราคาซื้ออสังหาจากกระแสเงินสดค่าเช่าที่เก็บได้</t>
  </si>
  <si>
    <t>ผ่อนแบงค์เดือนละ</t>
  </si>
  <si>
    <t>หาเงินที่ผ่อนแบงค์ต่อเดือน</t>
  </si>
  <si>
    <t>วางดาวน์เท่าไร</t>
  </si>
  <si>
    <t>ผลตอบแทน</t>
  </si>
  <si>
    <t>ผลตอบแทนต่อเงินลงทุน จากค่าเช่า ลบเงินผ่อนแบงค์(คีย์เอง)</t>
  </si>
  <si>
    <t>ผลตอบแทนต่อเงินลงทุน จากค่าเช่า ลบเงินผ่อนแบงค์(ออโต้)</t>
  </si>
  <si>
    <t>วางดาวน์เท่าไร(20%เงินกู้)</t>
  </si>
  <si>
    <t>ออโต้</t>
  </si>
  <si>
    <t>คีย์เอง</t>
  </si>
  <si>
    <t>ปี</t>
  </si>
  <si>
    <t>ถ้าผลตอบแทนติดลบแปลว่าซื้อแพงไป</t>
  </si>
</sst>
</file>

<file path=xl/styles.xml><?xml version="1.0" encoding="utf-8"?>
<styleSheet xmlns="http://schemas.openxmlformats.org/spreadsheetml/2006/main">
  <numFmts count="3">
    <numFmt numFmtId="8" formatCode="&quot;฿&quot;#,##0.00;[Red]\-&quot;฿&quot;#,##0.00"/>
    <numFmt numFmtId="43" formatCode="_-* #,##0.00_-;\-* #,##0.00_-;_-* &quot;-&quot;??_-;_-@_-"/>
    <numFmt numFmtId="188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u/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88" fontId="0" fillId="2" borderId="0" xfId="1" applyNumberFormat="1" applyFont="1" applyFill="1" applyBorder="1"/>
    <xf numFmtId="0" fontId="0" fillId="0" borderId="6" xfId="0" applyBorder="1"/>
    <xf numFmtId="0" fontId="0" fillId="2" borderId="0" xfId="0" applyFill="1" applyBorder="1"/>
    <xf numFmtId="0" fontId="0" fillId="0" borderId="0" xfId="0" applyBorder="1"/>
    <xf numFmtId="8" fontId="0" fillId="3" borderId="0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0" xfId="0" applyFill="1"/>
    <xf numFmtId="0" fontId="4" fillId="0" borderId="0" xfId="0" applyFont="1"/>
    <xf numFmtId="0" fontId="0" fillId="0" borderId="2" xfId="0" applyBorder="1"/>
    <xf numFmtId="8" fontId="0" fillId="0" borderId="5" xfId="0" applyNumberFormat="1" applyBorder="1"/>
    <xf numFmtId="188" fontId="0" fillId="0" borderId="0" xfId="1" applyNumberFormat="1" applyFont="1" applyFill="1" applyBorder="1"/>
    <xf numFmtId="43" fontId="0" fillId="3" borderId="0" xfId="0" applyNumberFormat="1" applyFill="1" applyBorder="1"/>
    <xf numFmtId="0" fontId="3" fillId="4" borderId="1" xfId="0" applyFont="1" applyFill="1" applyBorder="1"/>
    <xf numFmtId="0" fontId="3" fillId="4" borderId="1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0" borderId="7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542928</xdr:colOff>
      <xdr:row>12</xdr:row>
      <xdr:rowOff>19053</xdr:rowOff>
    </xdr:from>
    <xdr:to>
      <xdr:col>3</xdr:col>
      <xdr:colOff>361949</xdr:colOff>
      <xdr:row>19</xdr:row>
      <xdr:rowOff>66675</xdr:rowOff>
    </xdr:to>
    <xdr:cxnSp macro="">
      <xdr:nvCxnSpPr>
        <xdr:cNvPr id="3" name="ลูกศรเชื่อมต่อแบบตรง 2"/>
        <xdr:cNvCxnSpPr/>
      </xdr:nvCxnSpPr>
      <xdr:spPr>
        <a:xfrm rot="16200000" flipH="1">
          <a:off x="2014540" y="2614616"/>
          <a:ext cx="1343022" cy="8953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885826</xdr:colOff>
      <xdr:row>6</xdr:row>
      <xdr:rowOff>114300</xdr:rowOff>
    </xdr:from>
    <xdr:to>
      <xdr:col>7</xdr:col>
      <xdr:colOff>1</xdr:colOff>
      <xdr:row>18</xdr:row>
      <xdr:rowOff>66678</xdr:rowOff>
    </xdr:to>
    <xdr:cxnSp macro="">
      <xdr:nvCxnSpPr>
        <xdr:cNvPr id="6" name="ลูกศรเชื่อมต่อแบบตรง 5"/>
        <xdr:cNvCxnSpPr/>
      </xdr:nvCxnSpPr>
      <xdr:spPr>
        <a:xfrm rot="5400000">
          <a:off x="3367087" y="1690689"/>
          <a:ext cx="2152653" cy="1571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5"/>
  <sheetViews>
    <sheetView tabSelected="1" workbookViewId="0">
      <selection activeCell="K19" sqref="K19"/>
    </sheetView>
  </sheetViews>
  <sheetFormatPr defaultRowHeight="14.25"/>
  <cols>
    <col min="2" max="2" width="13.25" customWidth="1"/>
    <col min="3" max="3" width="14.125" customWidth="1"/>
    <col min="4" max="4" width="12.375" customWidth="1"/>
    <col min="5" max="5" width="2.375" customWidth="1"/>
    <col min="8" max="8" width="14.875" customWidth="1"/>
    <col min="9" max="9" width="9.875" customWidth="1"/>
    <col min="10" max="10" width="1.75" customWidth="1"/>
    <col min="11" max="11" width="9.375" customWidth="1"/>
    <col min="13" max="13" width="16.25" customWidth="1"/>
    <col min="14" max="14" width="18.25" customWidth="1"/>
  </cols>
  <sheetData>
    <row r="1" spans="2:14">
      <c r="B1" s="18" t="s">
        <v>6</v>
      </c>
    </row>
    <row r="2" spans="2:14">
      <c r="B2" t="s">
        <v>7</v>
      </c>
      <c r="C2" s="1"/>
    </row>
    <row r="3" spans="2:14">
      <c r="B3" t="s">
        <v>8</v>
      </c>
      <c r="C3" s="17"/>
    </row>
    <row r="4" spans="2:14" ht="15" thickBot="1">
      <c r="K4" t="s">
        <v>22</v>
      </c>
    </row>
    <row r="5" spans="2:14" ht="15" thickBot="1">
      <c r="B5" s="14" t="s">
        <v>15</v>
      </c>
      <c r="C5" s="15"/>
      <c r="D5" s="16"/>
      <c r="F5" s="14" t="s">
        <v>13</v>
      </c>
      <c r="G5" s="15"/>
      <c r="H5" s="15"/>
      <c r="I5" s="16"/>
      <c r="K5" s="23" t="s">
        <v>18</v>
      </c>
      <c r="L5" s="15"/>
      <c r="M5" s="15"/>
      <c r="N5" s="16"/>
    </row>
    <row r="6" spans="2:14">
      <c r="B6" s="2"/>
      <c r="C6" s="3"/>
      <c r="D6" s="4"/>
      <c r="F6" s="19"/>
      <c r="G6" s="3"/>
      <c r="H6" s="3"/>
      <c r="I6" s="4"/>
      <c r="K6" s="19"/>
      <c r="L6" s="3"/>
      <c r="M6" s="3"/>
      <c r="N6" s="4"/>
    </row>
    <row r="7" spans="2:14">
      <c r="B7" s="5" t="s">
        <v>0</v>
      </c>
      <c r="C7" s="6">
        <v>1200000</v>
      </c>
      <c r="D7" s="7" t="s">
        <v>5</v>
      </c>
      <c r="F7" s="5" t="s">
        <v>10</v>
      </c>
      <c r="G7" s="9"/>
      <c r="H7" s="6">
        <v>8000</v>
      </c>
      <c r="I7" s="7" t="s">
        <v>5</v>
      </c>
      <c r="K7" s="5" t="s">
        <v>10</v>
      </c>
      <c r="L7" s="9"/>
      <c r="M7" s="6"/>
      <c r="N7" s="7" t="s">
        <v>5</v>
      </c>
    </row>
    <row r="8" spans="2:14">
      <c r="B8" s="5" t="s">
        <v>2</v>
      </c>
      <c r="C8" s="8">
        <v>8.1</v>
      </c>
      <c r="D8" s="7" t="s">
        <v>4</v>
      </c>
      <c r="F8" s="5" t="s">
        <v>11</v>
      </c>
      <c r="G8" s="9"/>
      <c r="H8" s="8">
        <v>8.1</v>
      </c>
      <c r="I8" s="7" t="s">
        <v>4</v>
      </c>
      <c r="K8" s="5" t="s">
        <v>14</v>
      </c>
      <c r="L8" s="9"/>
      <c r="M8" s="6"/>
      <c r="N8" s="7" t="s">
        <v>5</v>
      </c>
    </row>
    <row r="9" spans="2:14">
      <c r="B9" s="5" t="s">
        <v>3</v>
      </c>
      <c r="C9" s="8">
        <v>30</v>
      </c>
      <c r="D9" s="7" t="s">
        <v>23</v>
      </c>
      <c r="F9" s="5" t="s">
        <v>3</v>
      </c>
      <c r="G9" s="9"/>
      <c r="H9" s="8">
        <v>30</v>
      </c>
      <c r="I9" s="7" t="s">
        <v>23</v>
      </c>
      <c r="K9" s="5"/>
      <c r="L9" s="9"/>
      <c r="M9" s="21"/>
      <c r="N9" s="7"/>
    </row>
    <row r="10" spans="2:14">
      <c r="B10" s="5"/>
      <c r="C10" s="9"/>
      <c r="D10" s="7"/>
      <c r="F10" s="5"/>
      <c r="G10" s="9"/>
      <c r="H10" s="9"/>
      <c r="I10" s="7"/>
      <c r="K10" s="5" t="s">
        <v>16</v>
      </c>
      <c r="L10" s="9"/>
      <c r="M10" s="6"/>
      <c r="N10" s="7" t="s">
        <v>5</v>
      </c>
    </row>
    <row r="11" spans="2:14">
      <c r="B11" s="5"/>
      <c r="C11" s="9"/>
      <c r="D11" s="7"/>
      <c r="F11" s="5"/>
      <c r="G11" s="9"/>
      <c r="H11" s="9"/>
      <c r="I11" s="7"/>
      <c r="K11" s="20"/>
      <c r="L11" s="9"/>
      <c r="M11" s="9"/>
      <c r="N11" s="7"/>
    </row>
    <row r="12" spans="2:14">
      <c r="B12" s="5" t="s">
        <v>1</v>
      </c>
      <c r="C12" s="10">
        <f>-(PMT((C8/100)/12,C9*12,C7,0,0))</f>
        <v>8888.9723326708518</v>
      </c>
      <c r="D12" s="7" t="s">
        <v>5</v>
      </c>
      <c r="F12" s="5" t="s">
        <v>12</v>
      </c>
      <c r="G12" s="9"/>
      <c r="H12" s="10">
        <f>-PV((H8/100)/12,H9*12,H7,0,1)</f>
        <v>1087279.7932419751</v>
      </c>
      <c r="I12" s="7" t="s">
        <v>5</v>
      </c>
      <c r="K12" s="5" t="s">
        <v>17</v>
      </c>
      <c r="L12" s="9"/>
      <c r="M12" s="22" t="e">
        <f>((M7-M8)*12)/M10*100</f>
        <v>#DIV/0!</v>
      </c>
      <c r="N12" s="7" t="s">
        <v>4</v>
      </c>
    </row>
    <row r="13" spans="2:14" ht="15" thickBot="1">
      <c r="B13" s="11"/>
      <c r="C13" s="12"/>
      <c r="D13" s="13"/>
      <c r="F13" s="11"/>
      <c r="G13" s="12"/>
      <c r="H13" s="12"/>
      <c r="I13" s="13"/>
      <c r="K13" s="11"/>
      <c r="L13" s="12"/>
      <c r="M13" s="12"/>
      <c r="N13" s="13"/>
    </row>
    <row r="14" spans="2:14">
      <c r="B14" t="s">
        <v>9</v>
      </c>
      <c r="F14" t="s">
        <v>9</v>
      </c>
    </row>
    <row r="16" spans="2:14" ht="15" thickBot="1">
      <c r="B16" t="s">
        <v>21</v>
      </c>
    </row>
    <row r="17" spans="2:7" ht="15" thickBot="1">
      <c r="B17" s="24" t="s">
        <v>19</v>
      </c>
      <c r="C17" s="25"/>
      <c r="D17" s="25"/>
      <c r="E17" s="25"/>
      <c r="F17" s="25"/>
      <c r="G17" s="26"/>
    </row>
    <row r="18" spans="2:7">
      <c r="B18" s="19"/>
      <c r="C18" s="3"/>
      <c r="D18" s="3"/>
      <c r="E18" s="3"/>
      <c r="F18" s="3"/>
      <c r="G18" s="4"/>
    </row>
    <row r="19" spans="2:7">
      <c r="B19" s="5" t="s">
        <v>10</v>
      </c>
      <c r="C19" s="9"/>
      <c r="D19" s="21">
        <f>H7</f>
        <v>8000</v>
      </c>
      <c r="E19" s="9"/>
      <c r="F19" s="9"/>
      <c r="G19" s="7"/>
    </row>
    <row r="20" spans="2:7">
      <c r="B20" s="5" t="s">
        <v>14</v>
      </c>
      <c r="C20" s="9"/>
      <c r="D20" s="21">
        <f>C12</f>
        <v>8888.9723326708518</v>
      </c>
      <c r="E20" s="9"/>
      <c r="F20" s="9"/>
      <c r="G20" s="7"/>
    </row>
    <row r="21" spans="2:7">
      <c r="B21" s="5"/>
      <c r="C21" s="9"/>
      <c r="D21" s="21"/>
      <c r="E21" s="9"/>
      <c r="F21" s="9"/>
      <c r="G21" s="7"/>
    </row>
    <row r="22" spans="2:7">
      <c r="B22" s="5" t="s">
        <v>20</v>
      </c>
      <c r="C22" s="9"/>
      <c r="D22" s="21">
        <f>C7*0.2</f>
        <v>240000</v>
      </c>
      <c r="E22" s="9"/>
      <c r="F22" s="9"/>
      <c r="G22" s="7"/>
    </row>
    <row r="23" spans="2:7">
      <c r="B23" s="20"/>
      <c r="C23" s="9"/>
      <c r="D23" s="9"/>
      <c r="E23" s="9"/>
      <c r="F23" s="9"/>
      <c r="G23" s="7"/>
    </row>
    <row r="24" spans="2:7">
      <c r="B24" s="5" t="s">
        <v>17</v>
      </c>
      <c r="C24" s="9"/>
      <c r="D24" s="22">
        <f>((D19-D20)*12)/D22*100</f>
        <v>-4.444861663354259</v>
      </c>
      <c r="E24" s="9" t="s">
        <v>4</v>
      </c>
      <c r="F24" s="9"/>
      <c r="G24" s="7"/>
    </row>
    <row r="25" spans="2:7" ht="15" thickBot="1">
      <c r="B25" s="27" t="s">
        <v>24</v>
      </c>
      <c r="C25" s="12"/>
      <c r="D25" s="12"/>
      <c r="E25" s="12"/>
      <c r="F25" s="12"/>
      <c r="G25" s="1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2015-02-15T14:13:35Z</dcterms:created>
  <dcterms:modified xsi:type="dcterms:W3CDTF">2015-02-15T15:10:19Z</dcterms:modified>
</cp:coreProperties>
</file>